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43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<sst xmlns="http://schemas.openxmlformats.org/spreadsheetml/2006/main" count="124" uniqueCount="117">
  <si>
    <t xml:space="preserve">ΕΝΕΡΓΗΤΙΚΟ                         </t>
  </si>
  <si>
    <t xml:space="preserve"> Αξία κτήσεως </t>
  </si>
  <si>
    <t xml:space="preserve">   Αποσβέσεις </t>
  </si>
  <si>
    <t xml:space="preserve">   Αναπ. Αξία </t>
  </si>
  <si>
    <t xml:space="preserve">   Αναπ. Αξία</t>
  </si>
  <si>
    <t xml:space="preserve">Β.ΕΞΟΔΑ ΕΓΚΑΤΑΣΤΑΣΕΩΣ              </t>
  </si>
  <si>
    <t xml:space="preserve">  1.Έξοδα ιδρύσεως και πρώτης      </t>
  </si>
  <si>
    <t xml:space="preserve">    εγκαταστάσεως.                 </t>
  </si>
  <si>
    <t xml:space="preserve">  4.Λοιπά έξοδα εγκατάστασης       </t>
  </si>
  <si>
    <t xml:space="preserve">Σύνολα εξόδων εγκατάστασης         </t>
  </si>
  <si>
    <t xml:space="preserve">Γ.ΠΑΓΙΟ ΕΝΕΡΓΗΤΙΚΟ                 </t>
  </si>
  <si>
    <t xml:space="preserve">ΙΙ.Ενσώματες ακινητοποιήσεις       </t>
  </si>
  <si>
    <t xml:space="preserve">  3.Κτίρια και τεχνικά έργα        </t>
  </si>
  <si>
    <t xml:space="preserve">  5.Μεταφορικά μέσα                </t>
  </si>
  <si>
    <t xml:space="preserve">  6.Επιπλα και λοιπός εξοπλισμός   </t>
  </si>
  <si>
    <t xml:space="preserve">Σύνολα ενσωμάτων ακινητ.           </t>
  </si>
  <si>
    <t xml:space="preserve">ΣΥΝΟΛΟ ΑΚΙΝΗΤΟΠΟΙΗΣΕΩΝ (ΓΙ+ΓΙΙ)    </t>
  </si>
  <si>
    <t xml:space="preserve">     χρηματοοικονομικές απαιτήσεις </t>
  </si>
  <si>
    <t xml:space="preserve">Σύνολα συμμετοχών                  </t>
  </si>
  <si>
    <t xml:space="preserve">Δ.ΚΥΚΛΟΦΟΡΟΥΝ ΕΝΕΡΓΗΤΙΚΟ           </t>
  </si>
  <si>
    <t xml:space="preserve">ΙΙ.Απαιτήσεις                      </t>
  </si>
  <si>
    <t xml:space="preserve">  1.Πελάτες                        </t>
  </si>
  <si>
    <t xml:space="preserve">    Μείον προβλέψεις               </t>
  </si>
  <si>
    <t xml:space="preserve">  11.Χρεώστες διάφοροι             </t>
  </si>
  <si>
    <t xml:space="preserve">Σύνολα απαιτήσεων                  </t>
  </si>
  <si>
    <t xml:space="preserve">IV.Διαθέσιμα                       </t>
  </si>
  <si>
    <t xml:space="preserve">  1.Ταμείο                         </t>
  </si>
  <si>
    <t xml:space="preserve">  3.Καταθέσεις όψεως και προθεσμίας</t>
  </si>
  <si>
    <t xml:space="preserve">         Ποσά </t>
  </si>
  <si>
    <t xml:space="preserve">         Ποσά</t>
  </si>
  <si>
    <t xml:space="preserve">   κλειόμενης </t>
  </si>
  <si>
    <t xml:space="preserve"> προηγούμενης</t>
  </si>
  <si>
    <t xml:space="preserve">ΠΑΘΗΤΙΚΟ                           </t>
  </si>
  <si>
    <t xml:space="preserve">Α.ΙΔΙΑ ΚΕΦΑΛΑΙΑ                    </t>
  </si>
  <si>
    <t xml:space="preserve">Ι.Κεφάλαιο                         </t>
  </si>
  <si>
    <t xml:space="preserve">  1.Καταβλημένο                    </t>
  </si>
  <si>
    <t xml:space="preserve">ΙV.Αποθεματικά κεφάλαια            </t>
  </si>
  <si>
    <t xml:space="preserve">  1.Τακτικό αποθεματικό            </t>
  </si>
  <si>
    <t xml:space="preserve">V.Αποτελέσματα εις νέο             </t>
  </si>
  <si>
    <t xml:space="preserve">Γ.ΥΠΟΧΡΕΩΣΕΙΣ                      </t>
  </si>
  <si>
    <t xml:space="preserve">ΙΙ.Βραχυπρόθεσμες υποχρεώσεις      </t>
  </si>
  <si>
    <t xml:space="preserve">  1.Προμηθευτές                    </t>
  </si>
  <si>
    <t xml:space="preserve">  5.Υποχρεώσεις από φόρους - τέλη  </t>
  </si>
  <si>
    <t xml:space="preserve">  6.Ασφαλιστικοί Οργανισμοί        </t>
  </si>
  <si>
    <t xml:space="preserve">  11.Πιστωτές διάφοροι             </t>
  </si>
  <si>
    <t xml:space="preserve">ΣΥΝΟΛΟ ΥΠΟΧΡΕΩΣΕΩΝ ( Γ Ι + Γ Ι Ι ) </t>
  </si>
  <si>
    <t xml:space="preserve">ΓΕΝΙΚΟ ΣΥΝΟΛΟ ΠΑΘΗΤΙΚΟΥ (Α+Β+Γ+Δ)  </t>
  </si>
  <si>
    <t>III.Συμμετοχές και άλλες μακροπρόθεσμες</t>
  </si>
  <si>
    <t xml:space="preserve">  7.Λοιπές μακροπρόθεσμες απαιτήσεις</t>
  </si>
  <si>
    <t>ΣΥΝΟΛΟ ΠΑΓΙΟΥ ΕΝΕΡΓΗΤΙΚΟΥ(ΓΙ+ΓΙΙ+ΓΙΙΙ)</t>
  </si>
  <si>
    <t>ΣΥΝΟΛΟ ΚΥΚΛΟΦΟΡΟΥΝΤΟΣ ΕΝΕΡΓΗΤΙΚΟΥ(ΔI+ΔΙΙ+ΔΙΙΙ+ΔΙV)</t>
  </si>
  <si>
    <t>ΓΕΝΙΚΟ ΣΥΝΟΛΟ ΕΝΕΡΓΗΤΙΚΟΥ (Α+Β+Γ+Δ+Ε)</t>
  </si>
  <si>
    <t>Ποσά 
κλειόμενης χρήσης 2012</t>
  </si>
  <si>
    <t>ΣΥΝΟΛΟ ΙΔΙΩΝ ΚΕΦΑΛΑΙΩΝ [ AI + AII +AIV+AV+AVI]</t>
  </si>
  <si>
    <t xml:space="preserve">  2α.Επιταγες πληρωτέες μεταχρονολογημένες</t>
  </si>
  <si>
    <t xml:space="preserve">I.Αποτελέσματα εκμετάλευσης        </t>
  </si>
  <si>
    <t xml:space="preserve">Κύκλος  εργασιών (πωλήσεις)        </t>
  </si>
  <si>
    <t xml:space="preserve">Μείον:Κόστος πωλήσεων              </t>
  </si>
  <si>
    <t xml:space="preserve">Σύνολο                             </t>
  </si>
  <si>
    <t xml:space="preserve">3.Έξοδα λειτουργίας διαθέσεως      </t>
  </si>
  <si>
    <t xml:space="preserve">  ΠΛΕΟΝ (ή μείον)                  </t>
  </si>
  <si>
    <t xml:space="preserve">4.Πιστωτικοί τόκοι &amp; συναφή έσοδα  </t>
  </si>
  <si>
    <t xml:space="preserve">  Μείον:                           </t>
  </si>
  <si>
    <t xml:space="preserve">3.Xρεωστικοί τόκοι &amp; συναφή έξοδα  </t>
  </si>
  <si>
    <t xml:space="preserve">1.Eκτακτα &amp; ανόργανα έξοδα         </t>
  </si>
  <si>
    <t xml:space="preserve">4.Προβλ. για έκτακτους κινδύνους   </t>
  </si>
  <si>
    <t xml:space="preserve">ΜΕΙΟΝ:                             </t>
  </si>
  <si>
    <t xml:space="preserve">ΧΡΗΣΕΩΣ προ φόρων                  </t>
  </si>
  <si>
    <t xml:space="preserve">  Οργανικά &amp; Έκτακτα αποτελέσματα (κέρδη/ζημιές)</t>
  </si>
  <si>
    <t>ΚΑΘΑΡΑ ΑΠΟΤΕΛΕΣΜΑΤΑ (Κέρδη ή Ζημιές)</t>
  </si>
  <si>
    <t xml:space="preserve">  Ολικά Αποτελέσματα (κέρδη/ζημιές) Εκμεταλλεύσεως</t>
  </si>
  <si>
    <t xml:space="preserve">  Μερικά Αποτελέσματα (κέρδη/ζημιές)Εκμεταλλεύσεως</t>
  </si>
  <si>
    <t>Μείον:1.Έξοδα Διοικητικής Λειτουργίας</t>
  </si>
  <si>
    <t>Μικτά Αποτελέσματα (κέρδη/Ζημιές) Εκμεταλλεύσεως</t>
  </si>
  <si>
    <t>Σύνολο αποσβέσεων παγίων στοιχείων</t>
  </si>
  <si>
    <t xml:space="preserve">Μείον: Οι απο αυές ενσωματωμένες </t>
  </si>
  <si>
    <t>στο λειτουργικό κόστος</t>
  </si>
  <si>
    <t xml:space="preserve">          Ποσά</t>
  </si>
  <si>
    <t xml:space="preserve">  προηγούμενης</t>
  </si>
  <si>
    <t xml:space="preserve">Καθαρά αποτελέσματα (κέρδη-ζημιές) χρήσεως       </t>
  </si>
  <si>
    <t xml:space="preserve">(+) ή (-):Υπόλοιπο αποτελεσμάτων                 </t>
  </si>
  <si>
    <t xml:space="preserve">( κερδών -ζημιών) προηγ. χρήσεων                 </t>
  </si>
  <si>
    <t xml:space="preserve">Σύνολο                                           </t>
  </si>
  <si>
    <t xml:space="preserve">Κέρδη προς διάθεση  ή ζημιές εις νέο             </t>
  </si>
  <si>
    <t>Η διάθεση των κερδών γίνεται ως εξής</t>
  </si>
  <si>
    <t>8.Υπόλοιπο είς νέο</t>
  </si>
  <si>
    <t>O ΔΙΑΧΕΙΡΙΣΤΗΣ</t>
  </si>
  <si>
    <t>ΛΥΜΠΕΡΟΠΟΥΛΟΣ ΣΤΕΦΑΝΟΣ</t>
  </si>
  <si>
    <t>Ο ΛΟΓΙΣΤΗΣ</t>
  </si>
  <si>
    <t>4.Μηχ/τα-τεχνικές εγκατ/σεις λοιπός μηχ.εξοπλ.</t>
  </si>
  <si>
    <t>I. Αποθέματα</t>
  </si>
  <si>
    <t>5.Προκαταβολές για αγορές αποθμάτων</t>
  </si>
  <si>
    <t xml:space="preserve">  Υπόλοιπο κερδών χρήσεως εις νέο  </t>
  </si>
  <si>
    <t>ΙΙ. Πλέομ (ή μείον): Εκτακτα αποτελέσματα</t>
  </si>
  <si>
    <t>1.Εκτακτα και ανόργανα έσοδα</t>
  </si>
  <si>
    <t>1.ΜΕΙΟΝ: Φόρος εισοδήματος και εισφορά ΟΓΑ</t>
  </si>
  <si>
    <t>1. Τακτικό αποθεματικό</t>
  </si>
  <si>
    <t xml:space="preserve">  4η Εταιρική Χρήση (01/01/2013-31/12/2013)</t>
  </si>
  <si>
    <t xml:space="preserve">  Χρήσης 2013</t>
  </si>
  <si>
    <t xml:space="preserve">  Χρήσης 2012</t>
  </si>
  <si>
    <t>ΚΑΤΑΣΤΑΣΗ ΛΟΓΑΡΙΑΣΜΟΥ ΑΠΟΤΕΛΕΣΜΑΤΩΝ ΧΡΗΣΗΣ (Λ/86) της 31ης ΔΕΚΕΜΒΡΙΟΥ 2013</t>
  </si>
  <si>
    <t>(01/01/2013-31/12/2013)</t>
  </si>
  <si>
    <t>ΠΙΝΑΚΑΣ ΔΙΑΘΕΣΗΣ ΑΠΟΤΕΛΕΣΜΑΤΩΝ (Λ/88) της 31ης ΔΕΚΕΜΒΡΙΟΥ 2013</t>
  </si>
  <si>
    <t>Ποσά 
κλειόμενης χρήσης 2013</t>
  </si>
  <si>
    <t xml:space="preserve">  12.Λογαριασμοί διαχείρισης</t>
  </si>
  <si>
    <t xml:space="preserve">        προκαταβολών και πιστώσεων</t>
  </si>
  <si>
    <t>Ε.ΜΕΤΑΒΑΤΙΚΟΙ ΛΟΓΑΡΙΑΣΜΟΙ ΕΝΕΡΓΗΤΙΚΟΥ</t>
  </si>
  <si>
    <t xml:space="preserve">  1.Έξοδα επόμενων χρήσεων</t>
  </si>
  <si>
    <t>2.Έκτακτα κέρδη</t>
  </si>
  <si>
    <t>3.Έξοδα προηγούμενων χρήσεων</t>
  </si>
  <si>
    <t xml:space="preserve">  χρήσης 2013</t>
  </si>
  <si>
    <t xml:space="preserve">   χρήσης 2012</t>
  </si>
  <si>
    <t xml:space="preserve">  χρήσης 2012</t>
  </si>
  <si>
    <t>ΛΟΝΤΟΥ ΛΥΜΠΕΡΟΠΟΥΛΟΥ ΑΛΕΞΑΝΔΡ</t>
  </si>
  <si>
    <t xml:space="preserve">     Μείον: Ζημιά από πώληση ή υποτίμηση συμ/ων</t>
  </si>
  <si>
    <t>και χρεογράφων προς συμψηφισμό</t>
  </si>
  <si>
    <t>ΑΛΤΕΡΝΑΤΙΒ ΛΟΤΖΙΣΤΙΚΣ ΟΠΕΡΕΙΣΟΝΣ ΚΟΠΑΚΙΝΓΚ(ALTERNATIVE LOGISTICS OPERATIONS COPACKING)ΥΠΗΡΕΣΙΕΣ ΣΥΣΚΕΥΑΣΙΑΣ Κ ΑΠΟΣΥΣΚΕΥΑΣΙΑΣ ΕΜΠ/ΤΩΝ ΕΠΕ ΙΣΟΛΟΓΙΣΜΟΣ της 31/12/2013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</si>
</sst>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4" fontId="34" fillId="0" borderId="0" xfId="0" applyNumberFormat="1" applyFont="1" applyAlignment="1">
      <alignment/>
    </xf>
    <xf numFmtId="4" fontId="34" fillId="0" borderId="10" xfId="0" applyNumberFormat="1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 quotePrefix="1">
      <alignment/>
    </xf>
    <xf numFmtId="0" fontId="36" fillId="0" borderId="0" xfId="0" applyFont="1" applyAlignment="1" quotePrefix="1">
      <alignment/>
    </xf>
    <xf numFmtId="4" fontId="34" fillId="0" borderId="11" xfId="0" applyNumberFormat="1" applyFont="1" applyBorder="1" applyAlignment="1">
      <alignment/>
    </xf>
    <xf numFmtId="4" fontId="34" fillId="0" borderId="12" xfId="0" applyNumberFormat="1" applyFont="1" applyBorder="1" applyAlignment="1">
      <alignment/>
    </xf>
    <xf numFmtId="4" fontId="34" fillId="0" borderId="13" xfId="0" applyNumberFormat="1" applyFont="1" applyBorder="1" applyAlignment="1">
      <alignment/>
    </xf>
    <xf numFmtId="4" fontId="34" fillId="0" borderId="0" xfId="0" applyNumberFormat="1" applyFont="1" applyAlignment="1" quotePrefix="1">
      <alignment/>
    </xf>
    <xf numFmtId="4" fontId="34" fillId="0" borderId="0" xfId="0" applyNumberFormat="1" applyFont="1" applyBorder="1" applyAlignment="1">
      <alignment/>
    </xf>
    <xf numFmtId="0" fontId="34" fillId="0" borderId="0" xfId="0" applyFont="1" applyBorder="1" applyAlignment="1" quotePrefix="1">
      <alignment/>
    </xf>
    <xf numFmtId="0" fontId="34" fillId="0" borderId="0" xfId="0" applyFont="1" applyBorder="1" applyAlignment="1">
      <alignment/>
    </xf>
    <xf numFmtId="4" fontId="34" fillId="0" borderId="11" xfId="0" applyNumberFormat="1" applyFont="1" applyBorder="1" applyAlignment="1" quotePrefix="1">
      <alignment/>
    </xf>
    <xf numFmtId="0" fontId="37" fillId="0" borderId="0" xfId="0" applyFont="1" applyAlignment="1">
      <alignment/>
    </xf>
    <xf numFmtId="4" fontId="34" fillId="0" borderId="0" xfId="0" applyNumberFormat="1" applyFont="1" applyBorder="1" applyAlignment="1" quotePrefix="1">
      <alignment/>
    </xf>
    <xf numFmtId="4" fontId="34" fillId="0" borderId="10" xfId="0" applyNumberFormat="1" applyFont="1" applyBorder="1" applyAlignment="1" quotePrefix="1">
      <alignment/>
    </xf>
    <xf numFmtId="4" fontId="34" fillId="0" borderId="14" xfId="0" applyNumberFormat="1" applyFont="1" applyBorder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 quotePrefix="1">
      <alignment horizontal="center"/>
    </xf>
    <xf numFmtId="4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43.57421875" style="3" customWidth="1"/>
    <col min="2" max="2" width="13.7109375" style="3" customWidth="1"/>
    <col min="3" max="3" width="13.28125" style="3" customWidth="1"/>
    <col min="4" max="4" width="13.421875" style="3" bestFit="1" customWidth="1"/>
    <col min="5" max="5" width="14.00390625" style="3" bestFit="1" customWidth="1"/>
    <col min="6" max="6" width="13.421875" style="3" bestFit="1" customWidth="1"/>
    <col min="7" max="7" width="14.7109375" style="3" bestFit="1" customWidth="1"/>
    <col min="8" max="8" width="0.85546875" style="3" customWidth="1"/>
    <col min="9" max="9" width="45.140625" style="3" customWidth="1"/>
    <col min="10" max="10" width="9.8515625" style="3" bestFit="1" customWidth="1"/>
    <col min="11" max="11" width="13.28125" style="3" bestFit="1" customWidth="1"/>
    <col min="12" max="12" width="9.8515625" style="3" bestFit="1" customWidth="1"/>
    <col min="13" max="13" width="13.28125" style="3" bestFit="1" customWidth="1"/>
    <col min="14" max="16384" width="9.140625" style="3" customWidth="1"/>
  </cols>
  <sheetData>
    <row r="1" spans="1:13" s="14" customFormat="1" ht="18.75">
      <c r="A1" s="18" t="s">
        <v>116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14" customFormat="1" ht="15.75" customHeight="1">
      <c r="A2" s="18" t="s">
        <v>97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30.75" customHeight="1">
      <c r="A3" s="4" t="s">
        <v>0</v>
      </c>
      <c r="I3" s="4" t="s">
        <v>32</v>
      </c>
      <c r="J3" s="22"/>
      <c r="K3" s="22" t="s">
        <v>103</v>
      </c>
      <c r="L3" s="22"/>
      <c r="M3" s="22" t="s">
        <v>52</v>
      </c>
    </row>
    <row r="4" spans="4:13" ht="15">
      <c r="D4" s="4" t="s">
        <v>98</v>
      </c>
      <c r="G4" s="4" t="s">
        <v>99</v>
      </c>
      <c r="I4" s="4" t="s">
        <v>33</v>
      </c>
      <c r="J4" s="22"/>
      <c r="K4" s="22"/>
      <c r="L4" s="22"/>
      <c r="M4" s="22"/>
    </row>
    <row r="5" spans="2:9" ht="15">
      <c r="B5" s="5" t="s">
        <v>1</v>
      </c>
      <c r="C5" s="5" t="s">
        <v>2</v>
      </c>
      <c r="D5" s="5" t="s">
        <v>3</v>
      </c>
      <c r="E5" s="5" t="s">
        <v>1</v>
      </c>
      <c r="F5" s="5" t="s">
        <v>2</v>
      </c>
      <c r="G5" s="5" t="s">
        <v>4</v>
      </c>
      <c r="I5" s="4" t="s">
        <v>34</v>
      </c>
    </row>
    <row r="6" spans="1:13" ht="15">
      <c r="A6" s="4" t="s">
        <v>5</v>
      </c>
      <c r="I6" s="4" t="s">
        <v>35</v>
      </c>
      <c r="K6" s="1">
        <v>99000</v>
      </c>
      <c r="M6" s="1">
        <v>99000</v>
      </c>
    </row>
    <row r="7" spans="1:13" ht="15.75" thickBot="1">
      <c r="A7" s="9" t="s">
        <v>6</v>
      </c>
      <c r="B7" s="1"/>
      <c r="C7" s="1"/>
      <c r="D7" s="1"/>
      <c r="E7" s="1"/>
      <c r="F7" s="1"/>
      <c r="G7" s="1"/>
      <c r="K7" s="6">
        <f>K6</f>
        <v>99000</v>
      </c>
      <c r="M7" s="6">
        <f>M6</f>
        <v>99000</v>
      </c>
    </row>
    <row r="8" spans="1:9" ht="15.75" thickTop="1">
      <c r="A8" s="9" t="s">
        <v>7</v>
      </c>
      <c r="B8" s="1">
        <v>1065</v>
      </c>
      <c r="C8" s="1">
        <v>1064.98</v>
      </c>
      <c r="D8" s="1">
        <v>0.02</v>
      </c>
      <c r="E8" s="1">
        <v>1065</v>
      </c>
      <c r="F8" s="1">
        <v>1064.98</v>
      </c>
      <c r="G8" s="1">
        <f>E8-F8</f>
        <v>0.01999999999998181</v>
      </c>
      <c r="I8" s="4" t="s">
        <v>36</v>
      </c>
    </row>
    <row r="9" spans="1:12" ht="15">
      <c r="A9" s="9" t="s">
        <v>8</v>
      </c>
      <c r="B9" s="2">
        <v>762.81</v>
      </c>
      <c r="C9" s="2">
        <v>762.77</v>
      </c>
      <c r="D9" s="2">
        <v>0.04</v>
      </c>
      <c r="E9" s="2">
        <v>389.23</v>
      </c>
      <c r="F9" s="2">
        <v>389.21</v>
      </c>
      <c r="G9" s="2">
        <f>E9-F9</f>
        <v>0.020000000000038654</v>
      </c>
      <c r="I9" s="4" t="s">
        <v>37</v>
      </c>
      <c r="J9" s="1">
        <v>15662.64</v>
      </c>
      <c r="L9" s="1">
        <v>13345.72</v>
      </c>
    </row>
    <row r="10" spans="1:11" ht="15.75" thickBot="1">
      <c r="A10" s="9" t="s">
        <v>9</v>
      </c>
      <c r="B10" s="6">
        <f aca="true" t="shared" si="0" ref="B10:H10">SUM(B8:B9)</f>
        <v>1827.81</v>
      </c>
      <c r="C10" s="6">
        <f t="shared" si="0"/>
        <v>1827.75</v>
      </c>
      <c r="D10" s="6">
        <f t="shared" si="0"/>
        <v>0.06</v>
      </c>
      <c r="E10" s="6">
        <f t="shared" si="0"/>
        <v>1454.23</v>
      </c>
      <c r="F10" s="6">
        <f t="shared" si="0"/>
        <v>1454.19</v>
      </c>
      <c r="G10" s="6">
        <f t="shared" si="0"/>
        <v>0.040000000000020464</v>
      </c>
      <c r="H10" s="6">
        <f t="shared" si="0"/>
        <v>0</v>
      </c>
      <c r="I10" s="3" t="s">
        <v>114</v>
      </c>
      <c r="K10" s="12"/>
    </row>
    <row r="11" spans="1:13" ht="15.75" thickTop="1">
      <c r="A11" s="9" t="s">
        <v>10</v>
      </c>
      <c r="B11" s="1"/>
      <c r="C11" s="1"/>
      <c r="D11" s="1"/>
      <c r="E11" s="1"/>
      <c r="F11" s="1"/>
      <c r="G11" s="1"/>
      <c r="I11" s="3" t="s">
        <v>115</v>
      </c>
      <c r="K11" s="2">
        <f>J9</f>
        <v>15662.64</v>
      </c>
      <c r="M11" s="1">
        <v>13345.72</v>
      </c>
    </row>
    <row r="12" spans="1:13" ht="15.75" thickBot="1">
      <c r="A12" s="9" t="s">
        <v>11</v>
      </c>
      <c r="B12" s="1"/>
      <c r="C12" s="1"/>
      <c r="D12" s="1"/>
      <c r="E12" s="1"/>
      <c r="F12" s="1"/>
      <c r="G12" s="1"/>
      <c r="K12" s="8">
        <v>15662.64</v>
      </c>
      <c r="M12" s="6">
        <f>M11</f>
        <v>13345.72</v>
      </c>
    </row>
    <row r="13" spans="1:12" ht="15.75" thickTop="1">
      <c r="A13" s="1"/>
      <c r="B13" s="1"/>
      <c r="C13" s="1"/>
      <c r="D13" s="1"/>
      <c r="E13" s="1"/>
      <c r="F13" s="1"/>
      <c r="G13" s="1"/>
      <c r="I13" s="4" t="s">
        <v>38</v>
      </c>
      <c r="J13" s="1"/>
      <c r="L13" s="1"/>
    </row>
    <row r="14" spans="1:13" ht="15">
      <c r="A14" s="9" t="s">
        <v>12</v>
      </c>
      <c r="B14" s="1"/>
      <c r="C14" s="1"/>
      <c r="D14" s="1"/>
      <c r="E14" s="1">
        <v>3346.64</v>
      </c>
      <c r="F14" s="1">
        <v>2517.98</v>
      </c>
      <c r="G14" s="1">
        <f>E14-F14</f>
        <v>828.6599999999999</v>
      </c>
      <c r="I14" s="4" t="s">
        <v>92</v>
      </c>
      <c r="K14" s="1">
        <v>257868.14</v>
      </c>
      <c r="M14" s="1">
        <v>213846.7</v>
      </c>
    </row>
    <row r="15" spans="1:13" ht="15.75" thickBot="1">
      <c r="A15" s="1" t="s">
        <v>89</v>
      </c>
      <c r="B15" s="1">
        <v>44764.22</v>
      </c>
      <c r="C15" s="1">
        <v>19081</v>
      </c>
      <c r="D15" s="1">
        <v>25683.22</v>
      </c>
      <c r="E15" s="1">
        <v>32190.32</v>
      </c>
      <c r="F15" s="1">
        <v>12055.44</v>
      </c>
      <c r="G15" s="1">
        <f>E15-F15</f>
        <v>20134.879999999997</v>
      </c>
      <c r="K15" s="6">
        <f>K14</f>
        <v>257868.14</v>
      </c>
      <c r="M15" s="6">
        <f>M14</f>
        <v>213846.7</v>
      </c>
    </row>
    <row r="16" spans="1:13" ht="16.5" thickBot="1" thickTop="1">
      <c r="A16" s="9" t="s">
        <v>13</v>
      </c>
      <c r="B16" s="1">
        <v>13340</v>
      </c>
      <c r="C16" s="1">
        <v>3667.89</v>
      </c>
      <c r="D16" s="1">
        <v>9672.11</v>
      </c>
      <c r="E16" s="1">
        <v>8540</v>
      </c>
      <c r="F16" s="1">
        <v>1156.3</v>
      </c>
      <c r="G16" s="1">
        <f>E16-F16</f>
        <v>7383.7</v>
      </c>
      <c r="I16" s="4" t="s">
        <v>53</v>
      </c>
      <c r="K16" s="7">
        <f>K7+K11+K15</f>
        <v>372530.78</v>
      </c>
      <c r="M16" s="7">
        <f>M7+M12+M15</f>
        <v>326192.42000000004</v>
      </c>
    </row>
    <row r="17" spans="1:13" ht="15.75" thickTop="1">
      <c r="A17" s="9" t="s">
        <v>14</v>
      </c>
      <c r="B17" s="1">
        <v>33608.45</v>
      </c>
      <c r="C17" s="1">
        <v>28403.57</v>
      </c>
      <c r="D17" s="1">
        <v>5204.88</v>
      </c>
      <c r="E17" s="1">
        <v>15974.4</v>
      </c>
      <c r="F17" s="1">
        <v>12553.61</v>
      </c>
      <c r="G17" s="1">
        <f>E17-F17</f>
        <v>3420.789999999999</v>
      </c>
      <c r="K17" s="4"/>
      <c r="M17" s="4"/>
    </row>
    <row r="18" spans="1:9" ht="15.75" thickBot="1">
      <c r="A18" s="9" t="s">
        <v>15</v>
      </c>
      <c r="B18" s="6">
        <f>SUM(B15:B17)</f>
        <v>91712.67</v>
      </c>
      <c r="C18" s="6">
        <f>SUM(C15:C17)</f>
        <v>51152.46</v>
      </c>
      <c r="D18" s="6">
        <f>SUM(D15:D17)</f>
        <v>40560.21</v>
      </c>
      <c r="E18" s="6">
        <f>SUM(E14:E17)</f>
        <v>60051.36</v>
      </c>
      <c r="F18" s="6">
        <f>SUM(F14:F17)</f>
        <v>28283.33</v>
      </c>
      <c r="G18" s="6">
        <f>SUM(G14:G17)</f>
        <v>31768.03</v>
      </c>
      <c r="I18" s="4" t="s">
        <v>39</v>
      </c>
    </row>
    <row r="19" spans="1:9" ht="16.5" thickBot="1" thickTop="1">
      <c r="A19" s="9" t="s">
        <v>16</v>
      </c>
      <c r="B19" s="7">
        <v>91712.67</v>
      </c>
      <c r="C19" s="7">
        <v>51152.46</v>
      </c>
      <c r="D19" s="7">
        <v>40560.21</v>
      </c>
      <c r="E19" s="7">
        <f>E18</f>
        <v>60051.36</v>
      </c>
      <c r="F19" s="7">
        <f>F18</f>
        <v>28283.33</v>
      </c>
      <c r="G19" s="7">
        <f>G18</f>
        <v>31768.03</v>
      </c>
      <c r="I19" s="4" t="s">
        <v>40</v>
      </c>
    </row>
    <row r="20" spans="1:13" ht="15.75" thickTop="1">
      <c r="A20" s="1"/>
      <c r="B20" s="1"/>
      <c r="C20" s="1"/>
      <c r="D20" s="1"/>
      <c r="E20" s="1"/>
      <c r="F20" s="1"/>
      <c r="G20" s="1"/>
      <c r="I20" s="4" t="s">
        <v>41</v>
      </c>
      <c r="K20" s="1">
        <v>58144</v>
      </c>
      <c r="M20" s="1">
        <v>8484.54</v>
      </c>
    </row>
    <row r="21" spans="1:13" ht="15">
      <c r="A21" s="9" t="s">
        <v>47</v>
      </c>
      <c r="B21" s="9"/>
      <c r="C21" s="1"/>
      <c r="D21" s="1"/>
      <c r="E21" s="1"/>
      <c r="F21" s="1"/>
      <c r="G21" s="1"/>
      <c r="I21" s="4" t="s">
        <v>54</v>
      </c>
      <c r="K21" s="1">
        <v>41992.62</v>
      </c>
      <c r="M21" s="1">
        <v>47727.17</v>
      </c>
    </row>
    <row r="22" spans="1:13" ht="15">
      <c r="A22" s="9" t="s">
        <v>17</v>
      </c>
      <c r="B22" s="1"/>
      <c r="C22" s="1"/>
      <c r="D22" s="1"/>
      <c r="E22" s="1"/>
      <c r="F22" s="1"/>
      <c r="G22" s="1"/>
      <c r="I22" s="4" t="s">
        <v>42</v>
      </c>
      <c r="K22" s="1">
        <v>183816.88</v>
      </c>
      <c r="M22" s="1">
        <v>149448.62</v>
      </c>
    </row>
    <row r="23" spans="1:13" ht="15">
      <c r="A23" s="1"/>
      <c r="B23" s="1"/>
      <c r="C23" s="1"/>
      <c r="D23" s="1"/>
      <c r="E23" s="1"/>
      <c r="F23" s="1"/>
      <c r="G23" s="1"/>
      <c r="I23" s="4" t="s">
        <v>43</v>
      </c>
      <c r="K23" s="1">
        <v>105016.37</v>
      </c>
      <c r="M23" s="1">
        <v>160429.5</v>
      </c>
    </row>
    <row r="24" spans="1:13" ht="15">
      <c r="A24" s="9" t="s">
        <v>48</v>
      </c>
      <c r="B24" s="9"/>
      <c r="C24" s="1"/>
      <c r="D24" s="1">
        <v>12882.8</v>
      </c>
      <c r="E24" s="1"/>
      <c r="F24" s="1"/>
      <c r="G24" s="1">
        <v>12882.8</v>
      </c>
      <c r="I24" s="4" t="s">
        <v>44</v>
      </c>
      <c r="K24" s="1">
        <v>39179.68</v>
      </c>
      <c r="M24" s="1">
        <v>33181.62</v>
      </c>
    </row>
    <row r="25" spans="1:13" ht="15.75" thickBot="1">
      <c r="A25" s="9" t="s">
        <v>18</v>
      </c>
      <c r="B25" s="1"/>
      <c r="C25" s="1"/>
      <c r="D25" s="6">
        <f>D24</f>
        <v>12882.8</v>
      </c>
      <c r="E25" s="1"/>
      <c r="F25" s="1"/>
      <c r="G25" s="6">
        <f>G24</f>
        <v>12882.8</v>
      </c>
      <c r="K25" s="6">
        <f>SUM(K20:K24)</f>
        <v>428149.55</v>
      </c>
      <c r="M25" s="6">
        <f>SUM(M20:M24)</f>
        <v>399271.44999999995</v>
      </c>
    </row>
    <row r="26" spans="1:13" ht="16.5" thickBot="1" thickTop="1">
      <c r="A26" s="9" t="s">
        <v>49</v>
      </c>
      <c r="B26" s="9"/>
      <c r="C26" s="1"/>
      <c r="D26" s="8">
        <f>D19+D25</f>
        <v>53443.009999999995</v>
      </c>
      <c r="E26" s="1"/>
      <c r="F26" s="1"/>
      <c r="G26" s="8">
        <f>G19+G25</f>
        <v>44650.83</v>
      </c>
      <c r="I26" s="4" t="s">
        <v>45</v>
      </c>
      <c r="K26" s="7">
        <f>K25</f>
        <v>428149.55</v>
      </c>
      <c r="M26" s="7">
        <f>M25</f>
        <v>399271.44999999995</v>
      </c>
    </row>
    <row r="27" spans="1:13" ht="15.75" thickTop="1">
      <c r="A27" s="1"/>
      <c r="B27" s="1"/>
      <c r="C27" s="1"/>
      <c r="D27" s="9"/>
      <c r="E27" s="1"/>
      <c r="F27" s="1"/>
      <c r="G27" s="9"/>
      <c r="K27" s="4"/>
      <c r="M27" s="4"/>
    </row>
    <row r="28" spans="1:13" ht="15">
      <c r="A28" s="9" t="s">
        <v>19</v>
      </c>
      <c r="B28" s="1"/>
      <c r="C28" s="1"/>
      <c r="D28" s="1"/>
      <c r="E28" s="1"/>
      <c r="F28" s="1"/>
      <c r="G28" s="1"/>
      <c r="I28" s="11"/>
      <c r="J28" s="12"/>
      <c r="K28" s="12"/>
      <c r="L28" s="12"/>
      <c r="M28" s="12"/>
    </row>
    <row r="29" spans="1:13" ht="15">
      <c r="A29" s="1"/>
      <c r="B29" s="1"/>
      <c r="C29" s="1"/>
      <c r="D29" s="1"/>
      <c r="E29" s="1"/>
      <c r="F29" s="1"/>
      <c r="G29" s="1"/>
      <c r="I29" s="11"/>
      <c r="J29" s="12"/>
      <c r="K29" s="10"/>
      <c r="L29" s="12"/>
      <c r="M29" s="10"/>
    </row>
    <row r="30" spans="1:13" ht="15">
      <c r="A30" s="1" t="s">
        <v>90</v>
      </c>
      <c r="B30" s="1"/>
      <c r="C30" s="1"/>
      <c r="D30" s="1"/>
      <c r="E30" s="1"/>
      <c r="F30" s="1"/>
      <c r="G30" s="1"/>
      <c r="I30" s="12"/>
      <c r="J30" s="12"/>
      <c r="K30" s="10"/>
      <c r="L30" s="12"/>
      <c r="M30" s="10"/>
    </row>
    <row r="31" spans="1:13" ht="15">
      <c r="A31" s="1" t="s">
        <v>91</v>
      </c>
      <c r="B31" s="1"/>
      <c r="C31" s="1"/>
      <c r="D31" s="1">
        <v>4784.88</v>
      </c>
      <c r="E31" s="1"/>
      <c r="F31" s="1"/>
      <c r="G31" s="1">
        <v>0</v>
      </c>
      <c r="I31" s="12"/>
      <c r="J31" s="12"/>
      <c r="K31" s="10"/>
      <c r="L31" s="12"/>
      <c r="M31" s="10"/>
    </row>
    <row r="32" spans="1:13" ht="15.75" thickBot="1">
      <c r="A32" s="1"/>
      <c r="B32" s="1"/>
      <c r="C32" s="1"/>
      <c r="D32" s="6">
        <v>4784.88</v>
      </c>
      <c r="E32" s="1"/>
      <c r="F32" s="1"/>
      <c r="G32" s="6">
        <f>G31</f>
        <v>0</v>
      </c>
      <c r="I32" s="12"/>
      <c r="J32" s="12"/>
      <c r="K32" s="10"/>
      <c r="L32" s="12"/>
      <c r="M32" s="10"/>
    </row>
    <row r="33" spans="1:13" ht="15.75" thickTop="1">
      <c r="A33" s="1"/>
      <c r="B33" s="1"/>
      <c r="C33" s="1"/>
      <c r="D33" s="1"/>
      <c r="E33" s="1"/>
      <c r="F33" s="1"/>
      <c r="G33" s="1"/>
      <c r="K33" s="10"/>
      <c r="M33" s="10"/>
    </row>
    <row r="34" spans="1:13" ht="15">
      <c r="A34" s="9" t="s">
        <v>20</v>
      </c>
      <c r="B34" s="1"/>
      <c r="C34" s="1"/>
      <c r="D34" s="1"/>
      <c r="E34" s="1"/>
      <c r="F34" s="1"/>
      <c r="G34" s="1"/>
      <c r="K34" s="10"/>
      <c r="M34" s="10"/>
    </row>
    <row r="35" spans="1:13" ht="15">
      <c r="A35" s="9" t="s">
        <v>21</v>
      </c>
      <c r="B35" s="1"/>
      <c r="C35" s="1">
        <v>353386.81</v>
      </c>
      <c r="D35" s="1"/>
      <c r="E35" s="1"/>
      <c r="F35" s="1">
        <v>356231.95</v>
      </c>
      <c r="G35" s="1"/>
      <c r="K35" s="10"/>
      <c r="M35" s="10"/>
    </row>
    <row r="36" spans="1:13" ht="15">
      <c r="A36" s="9" t="s">
        <v>22</v>
      </c>
      <c r="B36" s="1"/>
      <c r="C36" s="2">
        <v>0</v>
      </c>
      <c r="D36" s="1">
        <f>C35-C36</f>
        <v>353386.81</v>
      </c>
      <c r="E36" s="1"/>
      <c r="F36" s="2">
        <v>0</v>
      </c>
      <c r="G36" s="1">
        <f>F35-F36</f>
        <v>356231.95</v>
      </c>
      <c r="K36" s="10"/>
      <c r="M36" s="10"/>
    </row>
    <row r="37" spans="1:13" ht="15">
      <c r="A37" s="9" t="s">
        <v>23</v>
      </c>
      <c r="B37" s="1"/>
      <c r="C37" s="1"/>
      <c r="D37" s="1">
        <v>21513.22</v>
      </c>
      <c r="E37" s="1"/>
      <c r="F37" s="1"/>
      <c r="G37" s="1">
        <v>20904.29</v>
      </c>
      <c r="K37" s="10"/>
      <c r="M37" s="10"/>
    </row>
    <row r="38" spans="1:13" ht="15">
      <c r="A38" s="9" t="s">
        <v>104</v>
      </c>
      <c r="B38" s="1"/>
      <c r="C38" s="1"/>
      <c r="D38" s="1"/>
      <c r="E38" s="1"/>
      <c r="F38" s="1"/>
      <c r="G38" s="1"/>
      <c r="K38" s="10"/>
      <c r="M38" s="10"/>
    </row>
    <row r="39" spans="1:13" ht="15">
      <c r="A39" s="9" t="s">
        <v>105</v>
      </c>
      <c r="B39" s="1"/>
      <c r="C39" s="1"/>
      <c r="D39" s="1">
        <v>348171.14</v>
      </c>
      <c r="E39" s="1"/>
      <c r="F39" s="1"/>
      <c r="G39" s="1"/>
      <c r="K39" s="10"/>
      <c r="M39" s="10"/>
    </row>
    <row r="40" spans="1:13" ht="15.75" thickBot="1">
      <c r="A40" s="15" t="s">
        <v>24</v>
      </c>
      <c r="B40" s="10"/>
      <c r="C40" s="10"/>
      <c r="D40" s="6">
        <f>SUM(D36:D39)</f>
        <v>723071.17</v>
      </c>
      <c r="E40" s="10"/>
      <c r="F40" s="10"/>
      <c r="G40" s="6">
        <f>G36+G37</f>
        <v>377136.24</v>
      </c>
      <c r="K40" s="10"/>
      <c r="M40" s="10"/>
    </row>
    <row r="41" spans="1:13" ht="15.75" thickTop="1">
      <c r="A41" s="1"/>
      <c r="B41" s="1"/>
      <c r="C41" s="1"/>
      <c r="D41" s="9"/>
      <c r="E41" s="1"/>
      <c r="F41" s="1"/>
      <c r="G41" s="9"/>
      <c r="K41" s="10"/>
      <c r="M41" s="10"/>
    </row>
    <row r="42" spans="1:13" ht="15">
      <c r="A42" s="9" t="s">
        <v>25</v>
      </c>
      <c r="B42" s="1"/>
      <c r="C42" s="1"/>
      <c r="D42" s="1"/>
      <c r="E42" s="1"/>
      <c r="F42" s="1"/>
      <c r="G42" s="1"/>
      <c r="K42" s="10"/>
      <c r="M42" s="10"/>
    </row>
    <row r="43" spans="1:13" ht="15">
      <c r="A43" s="9" t="s">
        <v>26</v>
      </c>
      <c r="B43" s="1"/>
      <c r="C43" s="1"/>
      <c r="D43" s="1">
        <v>18064.23</v>
      </c>
      <c r="E43" s="1"/>
      <c r="F43" s="1"/>
      <c r="G43" s="1">
        <v>303597.79</v>
      </c>
      <c r="K43" s="10"/>
      <c r="M43" s="10"/>
    </row>
    <row r="44" spans="1:13" ht="15">
      <c r="A44" s="9" t="s">
        <v>27</v>
      </c>
      <c r="B44" s="1"/>
      <c r="C44" s="1"/>
      <c r="D44" s="1">
        <v>566.98</v>
      </c>
      <c r="E44" s="1"/>
      <c r="F44" s="1"/>
      <c r="G44" s="1">
        <v>78.97</v>
      </c>
      <c r="K44" s="10"/>
      <c r="M44" s="10"/>
    </row>
    <row r="45" spans="1:13" ht="15.75" thickBot="1">
      <c r="A45" s="1"/>
      <c r="B45" s="1"/>
      <c r="C45" s="1"/>
      <c r="D45" s="6">
        <f>D43+D44</f>
        <v>18631.21</v>
      </c>
      <c r="E45" s="1"/>
      <c r="F45" s="1"/>
      <c r="G45" s="6">
        <f>G43+G44</f>
        <v>303676.75999999995</v>
      </c>
      <c r="K45" s="10"/>
      <c r="M45" s="10"/>
    </row>
    <row r="46" spans="1:13" ht="16.5" thickBot="1" thickTop="1">
      <c r="A46" s="9" t="s">
        <v>50</v>
      </c>
      <c r="B46" s="9"/>
      <c r="C46" s="9"/>
      <c r="D46" s="6">
        <f>D32+D40+D45</f>
        <v>746487.26</v>
      </c>
      <c r="E46" s="1"/>
      <c r="F46" s="1"/>
      <c r="G46" s="10"/>
      <c r="K46" s="10"/>
      <c r="M46" s="10"/>
    </row>
    <row r="47" spans="5:13" ht="15.75" thickTop="1">
      <c r="E47" s="1"/>
      <c r="F47" s="1"/>
      <c r="G47" s="10"/>
      <c r="K47" s="10"/>
      <c r="M47" s="10"/>
    </row>
    <row r="48" spans="1:13" ht="15">
      <c r="A48" s="1" t="s">
        <v>106</v>
      </c>
      <c r="B48" s="1"/>
      <c r="C48" s="1"/>
      <c r="D48" s="10"/>
      <c r="E48" s="1"/>
      <c r="F48" s="1"/>
      <c r="G48" s="9"/>
      <c r="K48" s="10"/>
      <c r="M48" s="10"/>
    </row>
    <row r="49" spans="1:13" ht="15">
      <c r="A49" s="1" t="s">
        <v>107</v>
      </c>
      <c r="B49" s="1"/>
      <c r="C49" s="1"/>
      <c r="D49" s="16">
        <v>750</v>
      </c>
      <c r="E49" s="1"/>
      <c r="F49" s="1"/>
      <c r="G49" s="9"/>
      <c r="K49" s="10"/>
      <c r="M49" s="10"/>
    </row>
    <row r="50" spans="1:13" ht="15.75" thickBot="1">
      <c r="A50" s="1"/>
      <c r="B50" s="1"/>
      <c r="C50" s="1"/>
      <c r="D50" s="13">
        <v>750</v>
      </c>
      <c r="E50" s="1"/>
      <c r="F50" s="1"/>
      <c r="G50" s="6">
        <f>G32+G40+G45</f>
        <v>680813</v>
      </c>
      <c r="K50" s="10"/>
      <c r="M50" s="10"/>
    </row>
    <row r="51" spans="1:13" ht="15.75" thickTop="1">
      <c r="A51" s="1"/>
      <c r="B51" s="1"/>
      <c r="C51" s="1"/>
      <c r="D51" s="9"/>
      <c r="E51" s="1"/>
      <c r="F51" s="1"/>
      <c r="G51" s="9"/>
      <c r="K51" s="4"/>
      <c r="M51" s="4"/>
    </row>
    <row r="52" spans="1:13" ht="15.75" thickBot="1">
      <c r="A52" s="9" t="s">
        <v>51</v>
      </c>
      <c r="B52" s="9"/>
      <c r="C52" s="1"/>
      <c r="D52" s="6">
        <v>800680.33</v>
      </c>
      <c r="E52" s="1"/>
      <c r="F52" s="1"/>
      <c r="G52" s="6">
        <v>725463.87</v>
      </c>
      <c r="I52" s="4" t="s">
        <v>46</v>
      </c>
      <c r="K52" s="6">
        <f>K30+K26+K16</f>
        <v>800680.3300000001</v>
      </c>
      <c r="M52" s="6">
        <f>M30+M26+M16</f>
        <v>725463.87</v>
      </c>
    </row>
    <row r="53" spans="1:13" ht="15.75" thickTop="1">
      <c r="A53" s="1"/>
      <c r="B53" s="1"/>
      <c r="C53" s="1"/>
      <c r="D53" s="9"/>
      <c r="E53" s="1"/>
      <c r="F53" s="1"/>
      <c r="G53" s="9"/>
      <c r="K53" s="4"/>
      <c r="M53" s="4"/>
    </row>
    <row r="54" spans="1:13" ht="15">
      <c r="A54" s="20" t="s">
        <v>100</v>
      </c>
      <c r="B54" s="20"/>
      <c r="C54" s="20"/>
      <c r="D54" s="20"/>
      <c r="E54" s="20"/>
      <c r="F54" s="20"/>
      <c r="G54" s="20"/>
      <c r="I54" s="21" t="s">
        <v>102</v>
      </c>
      <c r="J54" s="21"/>
      <c r="K54" s="21"/>
      <c r="L54" s="21"/>
      <c r="M54" s="21"/>
    </row>
    <row r="55" spans="1:13" ht="15">
      <c r="A55" s="20" t="s">
        <v>101</v>
      </c>
      <c r="B55" s="20"/>
      <c r="C55" s="20"/>
      <c r="D55" s="20"/>
      <c r="E55" s="20"/>
      <c r="F55" s="20"/>
      <c r="G55" s="20"/>
      <c r="I55" s="21" t="s">
        <v>101</v>
      </c>
      <c r="J55" s="21"/>
      <c r="K55" s="21"/>
      <c r="L55" s="21"/>
      <c r="M55" s="21"/>
    </row>
    <row r="56" spans="1:14" ht="15" customHeight="1">
      <c r="A56" s="1"/>
      <c r="B56" s="1"/>
      <c r="C56" s="1"/>
      <c r="D56" s="9" t="s">
        <v>28</v>
      </c>
      <c r="E56" s="1"/>
      <c r="F56" s="1"/>
      <c r="G56" s="9" t="s">
        <v>29</v>
      </c>
      <c r="M56" s="1"/>
      <c r="N56" s="1"/>
    </row>
    <row r="57" spans="4:13" s="1" customFormat="1" ht="15">
      <c r="D57" s="9" t="s">
        <v>30</v>
      </c>
      <c r="G57" s="9" t="s">
        <v>31</v>
      </c>
      <c r="I57" s="3"/>
      <c r="K57" s="4" t="s">
        <v>28</v>
      </c>
      <c r="M57" s="4" t="s">
        <v>77</v>
      </c>
    </row>
    <row r="58" spans="1:13" s="1" customFormat="1" ht="15">
      <c r="A58" s="9" t="s">
        <v>55</v>
      </c>
      <c r="D58" s="9" t="s">
        <v>110</v>
      </c>
      <c r="G58" s="9" t="s">
        <v>112</v>
      </c>
      <c r="I58" s="3"/>
      <c r="K58" s="4" t="s">
        <v>30</v>
      </c>
      <c r="M58" s="4" t="s">
        <v>78</v>
      </c>
    </row>
    <row r="59" spans="1:13" s="1" customFormat="1" ht="15">
      <c r="A59" s="9" t="s">
        <v>56</v>
      </c>
      <c r="D59" s="1">
        <v>933074.29</v>
      </c>
      <c r="G59" s="1">
        <v>889572.79</v>
      </c>
      <c r="I59" s="3"/>
      <c r="K59" s="4" t="s">
        <v>110</v>
      </c>
      <c r="M59" s="4" t="s">
        <v>111</v>
      </c>
    </row>
    <row r="60" spans="1:13" s="1" customFormat="1" ht="15">
      <c r="A60" s="9" t="s">
        <v>57</v>
      </c>
      <c r="D60" s="1">
        <v>674166.37</v>
      </c>
      <c r="G60" s="1">
        <v>556693.56</v>
      </c>
      <c r="I60" s="4" t="s">
        <v>79</v>
      </c>
      <c r="K60" s="1">
        <v>73229.88</v>
      </c>
      <c r="M60" s="1">
        <v>108648.63</v>
      </c>
    </row>
    <row r="61" spans="1:13" s="1" customFormat="1" ht="15.75" thickBot="1">
      <c r="A61" s="9" t="s">
        <v>73</v>
      </c>
      <c r="B61" s="9"/>
      <c r="D61" s="6">
        <f>D59-D60</f>
        <v>258907.92000000004</v>
      </c>
      <c r="G61" s="6">
        <f>G59-G60</f>
        <v>332879.23</v>
      </c>
      <c r="I61" s="4" t="s">
        <v>80</v>
      </c>
      <c r="K61" s="3"/>
      <c r="M61" s="3"/>
    </row>
    <row r="62" spans="1:13" s="1" customFormat="1" ht="16.5" thickBot="1" thickTop="1">
      <c r="A62" s="9" t="s">
        <v>58</v>
      </c>
      <c r="D62" s="6">
        <f>D61</f>
        <v>258907.92000000004</v>
      </c>
      <c r="G62" s="6">
        <f>G61</f>
        <v>332879.23</v>
      </c>
      <c r="I62" s="4" t="s">
        <v>81</v>
      </c>
      <c r="K62" s="1">
        <v>213846.7</v>
      </c>
      <c r="M62" s="1">
        <v>136554.49</v>
      </c>
    </row>
    <row r="63" spans="4:13" s="1" customFormat="1" ht="15.75" thickTop="1">
      <c r="D63" s="9"/>
      <c r="G63" s="9"/>
      <c r="I63" s="4" t="s">
        <v>82</v>
      </c>
      <c r="K63" s="17">
        <f>K60+K62</f>
        <v>287076.58</v>
      </c>
      <c r="M63" s="17">
        <f>M60+M62</f>
        <v>245203.12</v>
      </c>
    </row>
    <row r="64" spans="1:13" s="1" customFormat="1" ht="15">
      <c r="A64" s="9" t="s">
        <v>72</v>
      </c>
      <c r="B64" s="9"/>
      <c r="C64" s="1">
        <v>81872.06</v>
      </c>
      <c r="F64" s="1">
        <v>121068.75</v>
      </c>
      <c r="I64" s="3" t="s">
        <v>95</v>
      </c>
      <c r="J64" s="2">
        <v>26891.52</v>
      </c>
      <c r="K64" s="2">
        <f>J64</f>
        <v>26891.52</v>
      </c>
      <c r="L64" s="2">
        <v>26130.36</v>
      </c>
      <c r="M64" s="2">
        <f>L64</f>
        <v>26130.36</v>
      </c>
    </row>
    <row r="65" spans="1:13" s="1" customFormat="1" ht="15">
      <c r="A65" s="9" t="s">
        <v>59</v>
      </c>
      <c r="C65" s="2">
        <v>75600.33</v>
      </c>
      <c r="D65" s="2">
        <f>C64+C65</f>
        <v>157472.39</v>
      </c>
      <c r="F65" s="2">
        <v>81082.77</v>
      </c>
      <c r="G65" s="2">
        <f>F64+F65</f>
        <v>202151.52000000002</v>
      </c>
      <c r="I65" s="4"/>
      <c r="K65" s="10"/>
      <c r="L65" s="10"/>
      <c r="M65" s="10"/>
    </row>
    <row r="66" spans="1:13" s="1" customFormat="1" ht="15.75" thickBot="1">
      <c r="A66" s="9" t="s">
        <v>71</v>
      </c>
      <c r="B66" s="9"/>
      <c r="C66" s="9"/>
      <c r="D66" s="1">
        <f>D62-D65</f>
        <v>101435.53000000003</v>
      </c>
      <c r="F66" s="9"/>
      <c r="G66" s="1">
        <f>G62-G65</f>
        <v>130727.70999999996</v>
      </c>
      <c r="I66" s="4" t="s">
        <v>83</v>
      </c>
      <c r="K66" s="8">
        <f>K63-K64</f>
        <v>260185.06000000003</v>
      </c>
      <c r="M66" s="8">
        <f>M63-M64</f>
        <v>219072.76</v>
      </c>
    </row>
    <row r="67" spans="1:13" s="1" customFormat="1" ht="15.75" thickTop="1">
      <c r="A67" s="9" t="s">
        <v>60</v>
      </c>
      <c r="I67" s="3"/>
      <c r="K67" s="4"/>
      <c r="M67" s="4"/>
    </row>
    <row r="68" spans="1:9" s="1" customFormat="1" ht="15">
      <c r="A68" s="9" t="s">
        <v>61</v>
      </c>
      <c r="C68" s="2">
        <v>287.43</v>
      </c>
      <c r="D68" s="10"/>
      <c r="E68" s="10"/>
      <c r="F68" s="10">
        <v>234.62</v>
      </c>
      <c r="G68" s="10"/>
      <c r="I68" s="1" t="s">
        <v>84</v>
      </c>
    </row>
    <row r="69" spans="3:13" s="1" customFormat="1" ht="15">
      <c r="C69" s="1">
        <v>287.43</v>
      </c>
      <c r="I69" s="1" t="s">
        <v>96</v>
      </c>
      <c r="K69" s="1">
        <v>2316.92</v>
      </c>
      <c r="M69" s="1">
        <v>5226.06</v>
      </c>
    </row>
    <row r="70" spans="1:13" s="1" customFormat="1" ht="15">
      <c r="A70" s="9" t="s">
        <v>62</v>
      </c>
      <c r="I70" s="1" t="s">
        <v>85</v>
      </c>
      <c r="K70" s="10">
        <v>257868.14</v>
      </c>
      <c r="M70" s="10">
        <v>213846.7</v>
      </c>
    </row>
    <row r="71" spans="1:13" s="1" customFormat="1" ht="15.75" thickBot="1">
      <c r="A71" s="9" t="s">
        <v>63</v>
      </c>
      <c r="B71" s="1">
        <v>330.68</v>
      </c>
      <c r="C71" s="2">
        <v>330.68</v>
      </c>
      <c r="D71" s="2">
        <f>C68-C71</f>
        <v>-43.25</v>
      </c>
      <c r="F71" s="2">
        <v>310.7</v>
      </c>
      <c r="G71" s="2">
        <f>F68-F71</f>
        <v>-76.07999999999998</v>
      </c>
      <c r="K71" s="6">
        <f>K69+K70</f>
        <v>260185.06000000003</v>
      </c>
      <c r="M71" s="6">
        <f>M69+M70</f>
        <v>219072.76</v>
      </c>
    </row>
    <row r="72" spans="1:7" s="1" customFormat="1" ht="16.5" thickBot="1" thickTop="1">
      <c r="A72" s="9" t="s">
        <v>70</v>
      </c>
      <c r="B72" s="9"/>
      <c r="C72" s="9"/>
      <c r="D72" s="6">
        <f>D66+D71</f>
        <v>101392.28000000003</v>
      </c>
      <c r="F72" s="9"/>
      <c r="G72" s="6">
        <f>G66+G71</f>
        <v>130651.62999999996</v>
      </c>
    </row>
    <row r="73" spans="1:7" s="1" customFormat="1" ht="15.75" thickTop="1">
      <c r="A73" s="1" t="s">
        <v>93</v>
      </c>
      <c r="B73" s="9"/>
      <c r="C73" s="9"/>
      <c r="D73" s="10"/>
      <c r="G73" s="15"/>
    </row>
    <row r="74" spans="1:7" s="1" customFormat="1" ht="15">
      <c r="A74" s="1" t="s">
        <v>94</v>
      </c>
      <c r="B74" s="9"/>
      <c r="C74" s="15"/>
      <c r="D74" s="10"/>
      <c r="F74" s="15">
        <v>0.18</v>
      </c>
      <c r="G74" s="15"/>
    </row>
    <row r="75" spans="1:7" s="1" customFormat="1" ht="15">
      <c r="A75" s="9" t="s">
        <v>108</v>
      </c>
      <c r="B75" s="9"/>
      <c r="C75" s="16">
        <v>712.77</v>
      </c>
      <c r="D75" s="10"/>
      <c r="F75" s="16"/>
      <c r="G75" s="15"/>
    </row>
    <row r="76" spans="1:6" s="1" customFormat="1" ht="15">
      <c r="A76" s="9"/>
      <c r="C76" s="1">
        <v>712.77</v>
      </c>
      <c r="F76" s="1">
        <v>0.18</v>
      </c>
    </row>
    <row r="77" s="1" customFormat="1" ht="15">
      <c r="A77" s="9" t="s">
        <v>62</v>
      </c>
    </row>
    <row r="78" spans="1:5" s="1" customFormat="1" ht="15">
      <c r="A78" s="9" t="s">
        <v>64</v>
      </c>
      <c r="B78" s="1">
        <v>25060.08</v>
      </c>
      <c r="E78" s="1">
        <v>22003.18</v>
      </c>
    </row>
    <row r="79" spans="1:2" s="1" customFormat="1" ht="15">
      <c r="A79" s="9" t="s">
        <v>109</v>
      </c>
      <c r="B79" s="1">
        <v>3815.09</v>
      </c>
    </row>
    <row r="80" spans="1:7" s="1" customFormat="1" ht="15">
      <c r="A80" s="9" t="s">
        <v>65</v>
      </c>
      <c r="B80" s="2"/>
      <c r="C80" s="2">
        <v>28875.17</v>
      </c>
      <c r="D80" s="2">
        <f>C75-C80</f>
        <v>-28162.399999999998</v>
      </c>
      <c r="E80" s="2"/>
      <c r="F80" s="2">
        <f>E78</f>
        <v>22003.18</v>
      </c>
      <c r="G80" s="2">
        <f>F75-F80</f>
        <v>-22003.18</v>
      </c>
    </row>
    <row r="81" spans="1:7" s="1" customFormat="1" ht="15.75" thickBot="1">
      <c r="A81" s="9" t="s">
        <v>68</v>
      </c>
      <c r="B81" s="9"/>
      <c r="D81" s="6">
        <f>D72+D80</f>
        <v>73229.88000000003</v>
      </c>
      <c r="G81" s="13">
        <f>G72+G80</f>
        <v>108648.44999999995</v>
      </c>
    </row>
    <row r="82" spans="6:7" s="1" customFormat="1" ht="15.75" thickTop="1">
      <c r="F82" s="9"/>
      <c r="G82" s="9"/>
    </row>
    <row r="83" s="1" customFormat="1" ht="15">
      <c r="A83" s="9" t="s">
        <v>66</v>
      </c>
    </row>
    <row r="84" spans="1:7" s="1" customFormat="1" ht="15">
      <c r="A84" s="1" t="s">
        <v>74</v>
      </c>
      <c r="D84" s="1">
        <v>24276.93</v>
      </c>
      <c r="G84" s="1">
        <v>6925</v>
      </c>
    </row>
    <row r="85" spans="1:7" s="1" customFormat="1" ht="15">
      <c r="A85" s="1" t="s">
        <v>75</v>
      </c>
      <c r="D85" s="9"/>
      <c r="G85" s="9"/>
    </row>
    <row r="86" spans="1:7" s="1" customFormat="1" ht="15">
      <c r="A86" s="1" t="s">
        <v>76</v>
      </c>
      <c r="C86" s="1">
        <v>24276.93</v>
      </c>
      <c r="D86" s="9">
        <v>0</v>
      </c>
      <c r="F86" s="1">
        <v>6925</v>
      </c>
      <c r="G86" s="9"/>
    </row>
    <row r="87" spans="1:7" s="1" customFormat="1" ht="15">
      <c r="A87" s="9" t="s">
        <v>69</v>
      </c>
      <c r="B87" s="9"/>
      <c r="G87" s="1">
        <v>0</v>
      </c>
    </row>
    <row r="88" spans="1:7" s="1" customFormat="1" ht="15.75" thickBot="1">
      <c r="A88" s="9" t="s">
        <v>67</v>
      </c>
      <c r="D88" s="6">
        <f>D81</f>
        <v>73229.88000000003</v>
      </c>
      <c r="G88" s="13">
        <f>G81</f>
        <v>108648.44999999995</v>
      </c>
    </row>
    <row r="89" spans="4:7" s="1" customFormat="1" ht="15.75" thickTop="1">
      <c r="D89" s="9"/>
      <c r="G89" s="9"/>
    </row>
    <row r="90" s="1" customFormat="1" ht="15">
      <c r="A90" s="9"/>
    </row>
    <row r="91" spans="2:11" s="1" customFormat="1" ht="15">
      <c r="B91" s="1" t="s">
        <v>86</v>
      </c>
      <c r="F91" s="9"/>
      <c r="G91" s="9"/>
      <c r="K91" s="1" t="s">
        <v>88</v>
      </c>
    </row>
    <row r="92" s="1" customFormat="1" ht="15"/>
    <row r="93" s="1" customFormat="1" ht="15"/>
    <row r="94" s="1" customFormat="1" ht="15"/>
    <row r="95" spans="2:10" s="1" customFormat="1" ht="15">
      <c r="B95" s="1" t="s">
        <v>87</v>
      </c>
      <c r="J95" s="1" t="s">
        <v>113</v>
      </c>
    </row>
    <row r="96" s="1" customFormat="1" ht="15"/>
    <row r="97" s="1" customFormat="1" ht="15"/>
    <row r="98" s="1" customFormat="1" ht="15">
      <c r="N98" s="3"/>
    </row>
    <row r="99" spans="1:7" ht="15">
      <c r="A99" s="1"/>
      <c r="B99" s="1"/>
      <c r="C99" s="1"/>
      <c r="D99" s="1"/>
      <c r="E99" s="1"/>
      <c r="F99" s="1"/>
      <c r="G99" s="1"/>
    </row>
  </sheetData>
  <sheetProtection/>
  <mergeCells count="10">
    <mergeCell ref="A1:M1"/>
    <mergeCell ref="A2:M2"/>
    <mergeCell ref="A54:G54"/>
    <mergeCell ref="A55:G55"/>
    <mergeCell ref="I54:M54"/>
    <mergeCell ref="I55:M55"/>
    <mergeCell ref="J3:J4"/>
    <mergeCell ref="K3:K4"/>
    <mergeCell ref="L3:L4"/>
    <mergeCell ref="M3:M4"/>
  </mergeCells>
  <printOptions/>
  <pageMargins left="0.11811023622047245" right="0.1968503937007874" top="0.35433070866141736" bottom="0.1968503937007874" header="0" footer="0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slibero</cp:lastModifiedBy>
  <cp:lastPrinted>2014-05-30T04:47:07Z</cp:lastPrinted>
  <dcterms:created xsi:type="dcterms:W3CDTF">2013-07-08T11:47:49Z</dcterms:created>
  <dcterms:modified xsi:type="dcterms:W3CDTF">2014-05-30T05:08:07Z</dcterms:modified>
  <cp:category/>
  <cp:version/>
  <cp:contentType/>
  <cp:contentStatus/>
</cp:coreProperties>
</file>